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1\"/>
    </mc:Choice>
  </mc:AlternateContent>
  <bookViews>
    <workbookView xWindow="0" yWindow="0" windowWidth="7470" windowHeight="4635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<sst xmlns="http://schemas.openxmlformats.org/spreadsheetml/2006/main" count="98" uniqueCount="72">
  <si>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</si>
  <si>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</si>
  <si>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</si>
  <si>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</si>
  <si>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</si>
  <si>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</si>
  <si>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</si>
  <si>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</si>
  <si>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</si>
  <si>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</si>
  <si>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</si>
  <si>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</si>
  <si>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</si>
  <si>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</si>
  <si>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</si>
  <si>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</si>
  <si>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</si>
  <si>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</si>
  <si>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</si>
  <si>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</si>
  <si>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</si>
  <si>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</si>
  <si>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</si>
  <si>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</si>
  <si>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</si>
  <si>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</si>
  <si>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</si>
  <si>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</si>
  <si>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</si>
  <si>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</si>
  <si>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</si>
  <si>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</si>
  <si>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</si>
  <si>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</si>
  <si>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</si>
  <si>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</si>
  <si>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</si>
  <si>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</si>
  <si>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</si>
  <si>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</si>
  <si>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</si>
  <si>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</si>
  <si>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</si>
  <si>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</si>
  <si>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</si>
  <si>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</si>
  <si>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</si>
  <si>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</si>
  <si>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</si>
  <si>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</si>
  <si>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</si>
  <si>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</si>
  <si>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</si>
  <si>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</si>
  <si>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</si>
  <si>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</si>
  <si>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</si>
  <si>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</si>
  <si>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</si>
  <si>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</si>
  <si>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</si>
  <si>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</si>
  <si>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</si>
  <si>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</si>
  <si>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</si>
  <si>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</si>
  <si>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</si>
  <si>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</si>
  <si>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</si>
  <si>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JARC</t>
  </si>
  <si>
    <t>1.20 - 1.80 m</t>
  </si>
  <si>
    <t>CL- ARCILLA ARENOSA DE BAJA PLASTICIDAD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</si>
</sst>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99.54</c:v>
                </c:pt>
                <c:pt idx="9">
                  <c:v>97.14</c:v>
                </c:pt>
                <c:pt idx="10">
                  <c:v>93.965999999999994</c:v>
                </c:pt>
                <c:pt idx="11">
                  <c:v>87.466000000000008</c:v>
                </c:pt>
                <c:pt idx="12">
                  <c:v>79.165999999999997</c:v>
                </c:pt>
                <c:pt idx="13">
                  <c:v>67.346000000000004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094-4FD5-B04B-2A9EF488B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968976"/>
        <c:axId val="263961136"/>
      </c:scatterChart>
      <c:valAx>
        <c:axId val="263968976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63961136"/>
        <c:crosses val="autoZero"/>
        <c:crossBetween val="midCat"/>
        <c:minorUnit val="10"/>
      </c:valAx>
      <c:valAx>
        <c:axId val="26396113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6396897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31</c:v>
                </c:pt>
                <c:pt idx="1">
                  <c:v>29</c:v>
                </c:pt>
                <c:pt idx="2">
                  <c:v>22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31.071953010278985</c:v>
                </c:pt>
                <c:pt idx="1">
                  <c:v>32.8496042216359</c:v>
                </c:pt>
                <c:pt idx="2">
                  <c:v>34.50310559006207</c:v>
                </c:pt>
                <c:pt idx="3">
                  <c:v>36.693017127799706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40-46A0-B49D-BBB60CB14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216272"/>
        <c:axId val="198861712"/>
      </c:scatterChart>
      <c:valAx>
        <c:axId val="25121627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98861712"/>
        <c:crosses val="autoZero"/>
        <c:crossBetween val="midCat"/>
      </c:valAx>
      <c:valAx>
        <c:axId val="198861712"/>
        <c:scaling>
          <c:orientation val="minMax"/>
          <c:max val="37"/>
          <c:min val="3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121627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FB-490F-9291-8DAA2D23B898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FB-490F-9291-8DAA2D23B898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FB-490F-9291-8DAA2D23B898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CFB-490F-9291-8DAA2D23B898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33.564330332025207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14.573232409176512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CFB-490F-9291-8DAA2D23B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577120"/>
        <c:axId val="495573760"/>
      </c:scatterChart>
      <c:valAx>
        <c:axId val="49557712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5573760"/>
        <c:crosses val="autoZero"/>
        <c:crossBetween val="midCat"/>
        <c:majorUnit val="10"/>
        <c:minorUnit val="10"/>
      </c:valAx>
      <c:valAx>
        <c:axId val="49557376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557712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51816" y="0"/>
          <a:ext cx="7174671" cy="1029560"/>
          <a:chOff x="47550" y="9525"/>
          <a:chExt cx="6684611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50" y="60325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F65840D7-F9B8-4A75-980B-C79325E1DFA9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8" sqref="M8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1</v>
      </c>
      <c r="C9" s="17" t="s">
        <v>2</v>
      </c>
      <c r="D9" s="18">
        <v>3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80.5</v>
      </c>
      <c r="C17" s="27">
        <v>469.3</v>
      </c>
      <c r="D17" s="27">
        <v>378</v>
      </c>
      <c r="E17" s="27">
        <f>C17-D17</f>
        <v>91.300000000000011</v>
      </c>
      <c r="F17" s="27">
        <f>D17-B17</f>
        <v>297.5</v>
      </c>
      <c r="G17" s="27">
        <f>(E17/F17)*100</f>
        <v>30.689075630252105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0.23</v>
      </c>
      <c r="D32" s="42">
        <f>(C32*$F$31)/$C$39</f>
        <v>0.46</v>
      </c>
      <c r="E32" s="30">
        <f>D32</f>
        <v>0.46</v>
      </c>
      <c r="F32" s="30">
        <f>$F$31-E32</f>
        <v>99.54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1.2</v>
      </c>
      <c r="D33" s="42">
        <f t="shared" ref="D33:D38" si="4">(C33*$F$31)/$C$39</f>
        <v>2.4</v>
      </c>
      <c r="E33" s="30">
        <f t="shared" ref="E33:E38" si="5">E32+D33</f>
        <v>2.86</v>
      </c>
      <c r="F33" s="30">
        <f t="shared" ref="F33:F38" si="6">$F$31-E33</f>
        <v>97.14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1.587</v>
      </c>
      <c r="D34" s="42">
        <f t="shared" si="4"/>
        <v>3.1739999999999999</v>
      </c>
      <c r="E34" s="30">
        <f t="shared" si="5"/>
        <v>6.0339999999999998</v>
      </c>
      <c r="F34" s="30">
        <f t="shared" si="6"/>
        <v>93.965999999999994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3.25</v>
      </c>
      <c r="D35" s="42">
        <f t="shared" si="4"/>
        <v>6.5</v>
      </c>
      <c r="E35" s="30">
        <f t="shared" si="5"/>
        <v>12.533999999999999</v>
      </c>
      <c r="F35" s="30">
        <f t="shared" si="6"/>
        <v>87.466000000000008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4.1500000000000004</v>
      </c>
      <c r="D36" s="42">
        <f t="shared" si="4"/>
        <v>8.3000000000000007</v>
      </c>
      <c r="E36" s="30">
        <f t="shared" si="5"/>
        <v>20.834</v>
      </c>
      <c r="F36" s="30">
        <f t="shared" si="6"/>
        <v>79.165999999999997</v>
      </c>
      <c r="G36" s="12"/>
      <c r="H36" s="34" t="s">
        <v>55</v>
      </c>
      <c r="I36" s="44">
        <f>100-I35-I37</f>
        <v>32.653999999999996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5.91</v>
      </c>
      <c r="D37" s="42">
        <f t="shared" si="4"/>
        <v>11.82</v>
      </c>
      <c r="E37" s="30">
        <f t="shared" si="5"/>
        <v>32.653999999999996</v>
      </c>
      <c r="F37" s="30">
        <f t="shared" si="6"/>
        <v>67.346000000000004</v>
      </c>
      <c r="G37" s="12"/>
      <c r="H37" s="34" t="s">
        <v>56</v>
      </c>
      <c r="I37" s="44">
        <f>D38</f>
        <v>67.346000000000004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33.673000000000002</v>
      </c>
      <c r="D38" s="42">
        <f t="shared" si="4"/>
        <v>67.346000000000004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K29" sqref="K2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1</v>
      </c>
      <c r="C9" s="51" t="s">
        <v>2</v>
      </c>
      <c r="D9" s="18">
        <f>GRANULOMETRÍA!D9</f>
        <v>3</v>
      </c>
      <c r="E9" s="21"/>
      <c r="F9" s="17" t="s">
        <v>6</v>
      </c>
      <c r="G9" s="78" t="str">
        <f>GRANULOMETRÍA!H9</f>
        <v>JARC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1.20 - 1.80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-9.2959999999999994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63.487000000000002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33.564330332025207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18.991097922848695</v>
      </c>
      <c r="C31" s="12"/>
      <c r="D31" s="12"/>
      <c r="E31" s="12"/>
      <c r="F31" s="88" t="s">
        <v>71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14.573232409176512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31</v>
      </c>
      <c r="B37" s="57">
        <v>1</v>
      </c>
      <c r="C37" s="58">
        <v>10.183999999999999</v>
      </c>
      <c r="D37" s="58">
        <v>14.647</v>
      </c>
      <c r="E37" s="58">
        <v>13.589</v>
      </c>
      <c r="F37" s="57">
        <f>D37-E37</f>
        <v>1.0579999999999998</v>
      </c>
      <c r="G37" s="58">
        <f>E37-C37</f>
        <v>3.4050000000000011</v>
      </c>
      <c r="H37" s="59">
        <f>(F37/G37)*100</f>
        <v>31.071953010278985</v>
      </c>
      <c r="I37" s="12"/>
      <c r="J37" s="13"/>
    </row>
    <row r="38" spans="1:10" x14ac:dyDescent="0.25">
      <c r="A38" s="67">
        <v>29</v>
      </c>
      <c r="B38" s="57">
        <v>2</v>
      </c>
      <c r="C38" s="58">
        <v>9.4619999999999997</v>
      </c>
      <c r="D38" s="58">
        <v>13.49</v>
      </c>
      <c r="E38" s="58">
        <v>12.494</v>
      </c>
      <c r="F38" s="58">
        <f t="shared" ref="F38:F40" si="0">D38-E38</f>
        <v>0.99600000000000044</v>
      </c>
      <c r="G38" s="58">
        <f t="shared" ref="G38:G40" si="1">E38-C38</f>
        <v>3.032</v>
      </c>
      <c r="H38" s="59">
        <f t="shared" ref="H38:H40" si="2">(F38/G38)*100</f>
        <v>32.8496042216359</v>
      </c>
      <c r="I38" s="12"/>
      <c r="J38" s="13"/>
    </row>
    <row r="39" spans="1:10" x14ac:dyDescent="0.25">
      <c r="A39" s="67">
        <v>22</v>
      </c>
      <c r="B39" s="57">
        <v>3</v>
      </c>
      <c r="C39" s="58">
        <v>10.651</v>
      </c>
      <c r="D39" s="58">
        <v>14.981999999999999</v>
      </c>
      <c r="E39" s="58">
        <v>13.871</v>
      </c>
      <c r="F39" s="57">
        <f t="shared" si="0"/>
        <v>1.1109999999999989</v>
      </c>
      <c r="G39" s="58">
        <f t="shared" si="1"/>
        <v>3.2200000000000006</v>
      </c>
      <c r="H39" s="59">
        <f t="shared" si="2"/>
        <v>34.50310559006207</v>
      </c>
      <c r="I39" s="12"/>
      <c r="J39" s="13"/>
    </row>
    <row r="40" spans="1:10" x14ac:dyDescent="0.25">
      <c r="A40" s="67">
        <v>18</v>
      </c>
      <c r="B40" s="57">
        <v>4</v>
      </c>
      <c r="C40" s="58">
        <v>10.476000000000001</v>
      </c>
      <c r="D40" s="58">
        <v>14.625999999999999</v>
      </c>
      <c r="E40" s="58">
        <v>13.512</v>
      </c>
      <c r="F40" s="57">
        <f t="shared" si="0"/>
        <v>1.113999999999999</v>
      </c>
      <c r="G40" s="58">
        <f t="shared" si="1"/>
        <v>3.0359999999999996</v>
      </c>
      <c r="H40" s="59">
        <f t="shared" si="2"/>
        <v>36.693017127799706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9.5739999999999998</v>
      </c>
      <c r="C45" s="62">
        <v>10.375999999999999</v>
      </c>
      <c r="D45" s="62">
        <v>10.247999999999999</v>
      </c>
      <c r="E45" s="62">
        <f>C45-D45</f>
        <v>0.12800000000000011</v>
      </c>
      <c r="F45" s="62">
        <f>D45-B45</f>
        <v>0.67399999999999949</v>
      </c>
      <c r="G45" s="27">
        <f>(E45/F45)*100</f>
        <v>18.991097922848695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2018-05-30T15:05:05Z</cp:lastPrinted>
  <dcterms:created xsi:type="dcterms:W3CDTF">2017-11-30T15:56:40Z</dcterms:created>
  <dcterms:modified xsi:type="dcterms:W3CDTF">2018-05-30T15:05:56Z</dcterms:modified>
</cp:coreProperties>
</file>