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<sst xmlns="http://schemas.openxmlformats.org/spreadsheetml/2006/main" count="98" uniqueCount="72">
  <si>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</si>
  <si>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</si>
  <si>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</si>
  <si>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</si>
  <si>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</si>
  <si>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</si>
  <si>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</si>
  <si>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</si>
  <si>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</si>
  <si>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</si>
  <si>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</si>
  <si>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</si>
  <si>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</si>
  <si>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</si>
  <si>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</si>
  <si>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</si>
  <si>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</si>
  <si>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</si>
  <si>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</si>
  <si>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</si>
  <si>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</si>
  <si>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</si>
  <si>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</si>
  <si>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</si>
  <si>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</si>
  <si>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</si>
  <si>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</si>
  <si>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</si>
  <si>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</si>
  <si>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</si>
  <si>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</si>
  <si>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</si>
  <si>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</si>
  <si>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</si>
  <si>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</si>
  <si>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</si>
  <si>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</si>
  <si>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</si>
  <si>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</si>
  <si>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</si>
  <si>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</si>
  <si>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</si>
  <si>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</si>
  <si>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</si>
  <si>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</si>
  <si>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</si>
  <si>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</si>
  <si>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</si>
  <si>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</si>
  <si>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</si>
  <si>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</si>
  <si>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</si>
  <si>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</si>
  <si>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</si>
  <si>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</si>
  <si>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</si>
  <si>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</si>
  <si>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</si>
  <si>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</si>
  <si>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</si>
  <si>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</si>
  <si>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</si>
  <si>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</si>
  <si>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</si>
  <si>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</si>
  <si>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</si>
  <si>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</si>
  <si>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</si>
  <si>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</si>
  <si>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</si>
  <si>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 xml:space="preserve">SM- ARENA LIMOSA </t>
  </si>
  <si>
    <t>18.40 - 18.83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</si>
</sst>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98.76</c:v>
                </c:pt>
                <c:pt idx="9">
                  <c:v>95.8</c:v>
                </c:pt>
                <c:pt idx="10">
                  <c:v>83.960000000000008</c:v>
                </c:pt>
                <c:pt idx="11">
                  <c:v>66.7</c:v>
                </c:pt>
                <c:pt idx="12">
                  <c:v>52.6</c:v>
                </c:pt>
                <c:pt idx="13">
                  <c:v>35.56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4A9-4146-A954-5A2639261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862336"/>
        <c:axId val="286879696"/>
      </c:scatterChart>
      <c:valAx>
        <c:axId val="286862336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86879696"/>
        <c:crosses val="autoZero"/>
        <c:crossBetween val="midCat"/>
        <c:minorUnit val="10"/>
      </c:valAx>
      <c:valAx>
        <c:axId val="28687969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8686233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23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28.691983122363041</c:v>
                </c:pt>
                <c:pt idx="1">
                  <c:v>31.757451181911605</c:v>
                </c:pt>
                <c:pt idx="2">
                  <c:v>33.278795811518336</c:v>
                </c:pt>
                <c:pt idx="3">
                  <c:v>34.745762711864458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7F-4A43-9AB7-14AA6B6EB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881376"/>
        <c:axId val="286865696"/>
      </c:scatterChart>
      <c:valAx>
        <c:axId val="28688137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86865696"/>
        <c:crosses val="autoZero"/>
        <c:crossBetween val="midCat"/>
      </c:valAx>
      <c:valAx>
        <c:axId val="286865696"/>
        <c:scaling>
          <c:orientation val="minMax"/>
          <c:max val="36"/>
          <c:min val="28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8688137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3C-40E6-8843-3DFB920A2847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3C-40E6-8843-3DFB920A2847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23C-40E6-8843-3DFB920A2847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23C-40E6-8843-3DFB920A2847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32.080348370414043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6.9240983704141286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23C-40E6-8843-3DFB920A2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874096"/>
        <c:axId val="286866256"/>
      </c:scatterChart>
      <c:valAx>
        <c:axId val="28687409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6866256"/>
        <c:crosses val="autoZero"/>
        <c:crossBetween val="midCat"/>
        <c:majorUnit val="10"/>
        <c:minorUnit val="10"/>
      </c:valAx>
      <c:valAx>
        <c:axId val="28686625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687409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56725" y="0"/>
          <a:ext cx="7169762" cy="1029560"/>
          <a:chOff x="52915" y="9525"/>
          <a:chExt cx="6679246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4A887059-E524-4AEA-AFCC-5CE14F2378D6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13" sqref="M13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28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11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69.900000000000006</v>
      </c>
      <c r="C17" s="27">
        <v>389.3</v>
      </c>
      <c r="D17" s="27">
        <v>330.2</v>
      </c>
      <c r="E17" s="27">
        <f>C17-D17</f>
        <v>59.100000000000023</v>
      </c>
      <c r="F17" s="27">
        <f>D17-B17</f>
        <v>260.29999999999995</v>
      </c>
      <c r="G17" s="27">
        <f>(E17/F17)*100</f>
        <v>22.704571648098359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0.62</v>
      </c>
      <c r="D32" s="42">
        <f>(C32*$F$31)/$C$39</f>
        <v>1.24</v>
      </c>
      <c r="E32" s="30">
        <f>D32</f>
        <v>1.24</v>
      </c>
      <c r="F32" s="30">
        <f>$F$31-E32</f>
        <v>98.76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1.48</v>
      </c>
      <c r="D33" s="42">
        <f t="shared" ref="D33:D38" si="4">(C33*$F$31)/$C$39</f>
        <v>2.96</v>
      </c>
      <c r="E33" s="30">
        <f t="shared" ref="E33:E38" si="5">E32+D33</f>
        <v>4.2</v>
      </c>
      <c r="F33" s="30">
        <f t="shared" ref="F33:F38" si="6">$F$31-E33</f>
        <v>95.8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5.92</v>
      </c>
      <c r="D34" s="42">
        <f t="shared" si="4"/>
        <v>11.84</v>
      </c>
      <c r="E34" s="30">
        <f t="shared" si="5"/>
        <v>16.04</v>
      </c>
      <c r="F34" s="30">
        <f t="shared" si="6"/>
        <v>83.960000000000008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8.6300000000000008</v>
      </c>
      <c r="D35" s="42">
        <f t="shared" si="4"/>
        <v>17.260000000000002</v>
      </c>
      <c r="E35" s="30">
        <f t="shared" si="5"/>
        <v>33.299999999999997</v>
      </c>
      <c r="F35" s="30">
        <f t="shared" si="6"/>
        <v>66.7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7.05</v>
      </c>
      <c r="D36" s="42">
        <f t="shared" si="4"/>
        <v>14.1</v>
      </c>
      <c r="E36" s="30">
        <f t="shared" si="5"/>
        <v>47.4</v>
      </c>
      <c r="F36" s="30">
        <f t="shared" si="6"/>
        <v>52.6</v>
      </c>
      <c r="G36" s="12"/>
      <c r="H36" s="34" t="s">
        <v>55</v>
      </c>
      <c r="I36" s="44">
        <f>100-I35-I37</f>
        <v>64.44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8.52</v>
      </c>
      <c r="D37" s="42">
        <f t="shared" si="4"/>
        <v>17.04</v>
      </c>
      <c r="E37" s="30">
        <f t="shared" si="5"/>
        <v>64.44</v>
      </c>
      <c r="F37" s="30">
        <f t="shared" si="6"/>
        <v>35.56</v>
      </c>
      <c r="G37" s="12"/>
      <c r="H37" s="34" t="s">
        <v>56</v>
      </c>
      <c r="I37" s="44">
        <f>D38</f>
        <v>35.56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17.78</v>
      </c>
      <c r="D38" s="42">
        <f t="shared" si="4"/>
        <v>35.56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N15" sqref="N15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28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11</v>
      </c>
      <c r="C10" s="51" t="s">
        <v>4</v>
      </c>
      <c r="D10" s="52" t="str">
        <f>GRANULOMETRÍA!D10</f>
        <v>18.40 - 18.83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-9.4009999999999998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62.341000000000001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32.080348370414043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25.156249999999915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6.9240983704141286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32</v>
      </c>
      <c r="B37" s="57">
        <v>1</v>
      </c>
      <c r="C37" s="58">
        <v>28.71</v>
      </c>
      <c r="D37" s="58">
        <v>31.76</v>
      </c>
      <c r="E37" s="58">
        <v>31.08</v>
      </c>
      <c r="F37" s="57">
        <f>D37-E37</f>
        <v>0.68000000000000327</v>
      </c>
      <c r="G37" s="58">
        <f>E37-C37</f>
        <v>2.3699999999999974</v>
      </c>
      <c r="H37" s="59">
        <f>(F37/G37)*100</f>
        <v>28.691983122363041</v>
      </c>
      <c r="I37" s="12"/>
      <c r="J37" s="13"/>
    </row>
    <row r="38" spans="1:10" x14ac:dyDescent="0.25">
      <c r="A38" s="67">
        <v>29</v>
      </c>
      <c r="B38" s="57">
        <v>2</v>
      </c>
      <c r="C38" s="58">
        <v>28.06</v>
      </c>
      <c r="D38" s="58">
        <v>33.188000000000002</v>
      </c>
      <c r="E38" s="58">
        <v>31.952000000000002</v>
      </c>
      <c r="F38" s="58">
        <f t="shared" ref="F38:F40" si="0">D38-E38</f>
        <v>1.2360000000000007</v>
      </c>
      <c r="G38" s="58">
        <f t="shared" ref="G38:G40" si="1">E38-C38</f>
        <v>3.892000000000003</v>
      </c>
      <c r="H38" s="59">
        <f t="shared" ref="H38:H40" si="2">(F38/G38)*100</f>
        <v>31.757451181911605</v>
      </c>
      <c r="I38" s="12"/>
      <c r="J38" s="13"/>
    </row>
    <row r="39" spans="1:10" x14ac:dyDescent="0.25">
      <c r="A39" s="67">
        <v>23</v>
      </c>
      <c r="B39" s="57">
        <v>3</v>
      </c>
      <c r="C39" s="58">
        <v>28.94</v>
      </c>
      <c r="D39" s="58">
        <v>33.012999999999998</v>
      </c>
      <c r="E39" s="58">
        <v>31.995999999999999</v>
      </c>
      <c r="F39" s="57">
        <f t="shared" si="0"/>
        <v>1.0169999999999995</v>
      </c>
      <c r="G39" s="58">
        <f t="shared" si="1"/>
        <v>3.0559999999999974</v>
      </c>
      <c r="H39" s="59">
        <f t="shared" si="2"/>
        <v>33.278795811518336</v>
      </c>
      <c r="I39" s="12"/>
      <c r="J39" s="13"/>
    </row>
    <row r="40" spans="1:10" x14ac:dyDescent="0.25">
      <c r="A40" s="67">
        <v>18</v>
      </c>
      <c r="B40" s="57">
        <v>4</v>
      </c>
      <c r="C40" s="58">
        <v>28.96</v>
      </c>
      <c r="D40" s="58">
        <v>32.776000000000003</v>
      </c>
      <c r="E40" s="58">
        <v>31.792000000000002</v>
      </c>
      <c r="F40" s="57">
        <f t="shared" si="0"/>
        <v>0.98400000000000176</v>
      </c>
      <c r="G40" s="58">
        <f t="shared" si="1"/>
        <v>2.8320000000000007</v>
      </c>
      <c r="H40" s="59">
        <f t="shared" si="2"/>
        <v>34.745762711864458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11.78</v>
      </c>
      <c r="C45" s="62">
        <v>12.581</v>
      </c>
      <c r="D45" s="62">
        <v>12.42</v>
      </c>
      <c r="E45" s="62">
        <f>C45-D45</f>
        <v>0.16099999999999959</v>
      </c>
      <c r="F45" s="62">
        <f>D45-B45</f>
        <v>0.64000000000000057</v>
      </c>
      <c r="G45" s="27">
        <f>(E45/F45)*100</f>
        <v>25.156249999999915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2018-05-30T15:07:43Z</cp:lastPrinted>
  <dcterms:created xsi:type="dcterms:W3CDTF">2017-11-30T15:56:40Z</dcterms:created>
  <dcterms:modified xsi:type="dcterms:W3CDTF">2018-05-30T15:12:14Z</dcterms:modified>
</cp:coreProperties>
</file>