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<sst xmlns="http://schemas.openxmlformats.org/spreadsheetml/2006/main" count="98" uniqueCount="72">
  <si>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</si>
  <si>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</si>
  <si>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</si>
  <si>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</si>
  <si>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</si>
  <si>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</si>
  <si>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</si>
  <si>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</si>
  <si>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</si>
  <si>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</si>
  <si>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</si>
  <si>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</si>
  <si>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</si>
  <si>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</si>
  <si>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</si>
  <si>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</si>
  <si>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</si>
  <si>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</si>
  <si>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</si>
  <si>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</si>
  <si>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</si>
  <si>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</si>
  <si>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</si>
  <si>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</si>
  <si>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</si>
  <si>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</si>
  <si>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</si>
  <si>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</si>
  <si>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</si>
  <si>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</si>
  <si>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</si>
  <si>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</si>
  <si>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</si>
  <si>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</si>
  <si>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</si>
  <si>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</si>
  <si>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</si>
  <si>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</si>
  <si>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</si>
  <si>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</si>
  <si>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</si>
  <si>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</si>
  <si>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</si>
  <si>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</si>
  <si>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</si>
  <si>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</si>
  <si>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</si>
  <si>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</si>
  <si>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</si>
  <si>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</si>
  <si>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</si>
  <si>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</si>
  <si>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</si>
  <si>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</si>
  <si>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</si>
  <si>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</si>
  <si>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</si>
  <si>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</si>
  <si>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</si>
  <si>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</si>
  <si>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</si>
  <si>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</si>
  <si>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</si>
  <si>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</si>
  <si>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</si>
  <si>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</si>
  <si>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</si>
  <si>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</si>
  <si>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</si>
  <si>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</si>
  <si>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ML- LIMO ARENOSO DE BAJA PLASTICIDAD</t>
  </si>
  <si>
    <t>20.20 - 20.80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</si>
</sst>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99.68</c:v>
                </c:pt>
                <c:pt idx="9">
                  <c:v>98.52</c:v>
                </c:pt>
                <c:pt idx="10">
                  <c:v>95.36</c:v>
                </c:pt>
                <c:pt idx="11">
                  <c:v>88.2</c:v>
                </c:pt>
                <c:pt idx="12">
                  <c:v>79.039999999999992</c:v>
                </c:pt>
                <c:pt idx="13">
                  <c:v>57.739999999999995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35C-443E-AD5B-B6E4D806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920272"/>
        <c:axId val="279924192"/>
      </c:scatterChart>
      <c:valAx>
        <c:axId val="279920272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9924192"/>
        <c:crosses val="autoZero"/>
        <c:crossBetween val="midCat"/>
        <c:minorUnit val="10"/>
      </c:valAx>
      <c:valAx>
        <c:axId val="2799241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992027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36</c:v>
                </c:pt>
                <c:pt idx="1">
                  <c:v>31</c:v>
                </c:pt>
                <c:pt idx="2">
                  <c:v>22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29.467084639498442</c:v>
                </c:pt>
                <c:pt idx="1">
                  <c:v>32.440910417274594</c:v>
                </c:pt>
                <c:pt idx="2">
                  <c:v>34.492295535361578</c:v>
                </c:pt>
                <c:pt idx="3">
                  <c:v>35.359951603145817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D0-4EB9-BA79-A85BA00FC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27360"/>
        <c:axId val="280732400"/>
      </c:scatterChart>
      <c:valAx>
        <c:axId val="28072736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80732400"/>
        <c:crosses val="autoZero"/>
        <c:crossBetween val="midCat"/>
      </c:valAx>
      <c:valAx>
        <c:axId val="280732400"/>
        <c:scaling>
          <c:orientation val="minMax"/>
          <c:max val="36"/>
          <c:min val="2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8072736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40-4CEE-BAFA-51523AC33CE5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40-4CEE-BAFA-51523AC33CE5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40-4CEE-BAFA-51523AC33CE5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40-4CEE-BAFA-51523AC33CE5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32.94837333271056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8.6695271788641151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440-4CEE-BAFA-51523AC3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57536"/>
        <c:axId val="274756976"/>
      </c:scatterChart>
      <c:valAx>
        <c:axId val="27475753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756976"/>
        <c:crosses val="autoZero"/>
        <c:crossBetween val="midCat"/>
        <c:majorUnit val="10"/>
        <c:minorUnit val="10"/>
      </c:valAx>
      <c:valAx>
        <c:axId val="27475697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75753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52915" y="0"/>
          <a:ext cx="6689829" cy="106680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740128" y="2591997"/>
          <a:ext cx="3575072" cy="2433744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52916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56726" y="0"/>
          <a:ext cx="7169595" cy="1034617"/>
          <a:chOff x="52916" y="9525"/>
          <a:chExt cx="6679245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6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CBFC635D-2E84-4AC9-9F9E-778AFA0948F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="60" zoomScaleNormal="90" workbookViewId="0">
      <selection activeCell="B11" sqref="B11:D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31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12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78.599999999999994</v>
      </c>
      <c r="C17" s="27">
        <v>545.6</v>
      </c>
      <c r="D17" s="27">
        <v>446.2</v>
      </c>
      <c r="E17" s="27">
        <f>C17-D17</f>
        <v>99.400000000000034</v>
      </c>
      <c r="F17" s="27">
        <f>D17-B17</f>
        <v>367.6</v>
      </c>
      <c r="G17" s="27">
        <f>(E17/F17)*100</f>
        <v>27.040261153427647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0.16</v>
      </c>
      <c r="D32" s="42">
        <f>(C32*$F$31)/$C$39</f>
        <v>0.32</v>
      </c>
      <c r="E32" s="30">
        <f>D32</f>
        <v>0.32</v>
      </c>
      <c r="F32" s="30">
        <f>$F$31-E32</f>
        <v>99.68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0.57999999999999996</v>
      </c>
      <c r="D33" s="42">
        <f t="shared" ref="D33:D38" si="4">(C33*$F$31)/$C$39</f>
        <v>1.1599999999999999</v>
      </c>
      <c r="E33" s="30">
        <f t="shared" ref="E33:E38" si="5">E32+D33</f>
        <v>1.48</v>
      </c>
      <c r="F33" s="30">
        <f t="shared" ref="F33:F38" si="6">$F$31-E33</f>
        <v>98.52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1.58</v>
      </c>
      <c r="D34" s="42">
        <f t="shared" si="4"/>
        <v>3.16</v>
      </c>
      <c r="E34" s="30">
        <f t="shared" si="5"/>
        <v>4.6400000000000006</v>
      </c>
      <c r="F34" s="30">
        <f t="shared" si="6"/>
        <v>95.36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3.58</v>
      </c>
      <c r="D35" s="42">
        <f t="shared" si="4"/>
        <v>7.16</v>
      </c>
      <c r="E35" s="30">
        <f t="shared" si="5"/>
        <v>11.8</v>
      </c>
      <c r="F35" s="30">
        <f t="shared" si="6"/>
        <v>88.2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4.58</v>
      </c>
      <c r="D36" s="42">
        <f t="shared" si="4"/>
        <v>9.16</v>
      </c>
      <c r="E36" s="30">
        <f t="shared" si="5"/>
        <v>20.96</v>
      </c>
      <c r="F36" s="30">
        <f t="shared" si="6"/>
        <v>79.039999999999992</v>
      </c>
      <c r="G36" s="12"/>
      <c r="H36" s="34" t="s">
        <v>55</v>
      </c>
      <c r="I36" s="44">
        <f>100-I35-I37</f>
        <v>42.260000000000012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10.65</v>
      </c>
      <c r="D37" s="42">
        <f t="shared" si="4"/>
        <v>21.3</v>
      </c>
      <c r="E37" s="30">
        <f t="shared" si="5"/>
        <v>42.260000000000005</v>
      </c>
      <c r="F37" s="30">
        <f t="shared" si="6"/>
        <v>57.739999999999995</v>
      </c>
      <c r="G37" s="12"/>
      <c r="H37" s="34" t="s">
        <v>56</v>
      </c>
      <c r="I37" s="44">
        <f>D38</f>
        <v>57.739999999999988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28.869999999999997</v>
      </c>
      <c r="D38" s="42">
        <f t="shared" si="4"/>
        <v>57.739999999999988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view="pageBreakPreview" zoomScale="60" zoomScaleNormal="90" workbookViewId="0">
      <selection activeCell="D10" sqref="D1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31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12</v>
      </c>
      <c r="C10" s="51" t="s">
        <v>4</v>
      </c>
      <c r="D10" s="52" t="str">
        <f>GRANULOMETRÍA!D10</f>
        <v>20.20 - 20.80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-6.7190000000000003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54.576000000000001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32.94837333271056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24.278846153846445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8.6695271788641151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36</v>
      </c>
      <c r="B37" s="57">
        <v>1</v>
      </c>
      <c r="C37" s="58">
        <v>8.4380000000000006</v>
      </c>
      <c r="D37" s="58">
        <v>10.916</v>
      </c>
      <c r="E37" s="58">
        <v>10.352</v>
      </c>
      <c r="F37" s="57">
        <f>D37-E37</f>
        <v>0.56400000000000006</v>
      </c>
      <c r="G37" s="58">
        <f>E37-C37</f>
        <v>1.9139999999999997</v>
      </c>
      <c r="H37" s="59">
        <f>(F37/G37)*100</f>
        <v>29.467084639498442</v>
      </c>
      <c r="I37" s="12"/>
      <c r="J37" s="13"/>
    </row>
    <row r="38" spans="1:10" x14ac:dyDescent="0.25">
      <c r="A38" s="67">
        <v>31</v>
      </c>
      <c r="B38" s="57">
        <v>2</v>
      </c>
      <c r="C38" s="58">
        <v>8.4499999999999993</v>
      </c>
      <c r="D38" s="58">
        <v>12.081</v>
      </c>
      <c r="E38" s="58">
        <v>11.191599999999999</v>
      </c>
      <c r="F38" s="58">
        <f t="shared" ref="F38:F40" si="0">D38-E38</f>
        <v>0.88940000000000019</v>
      </c>
      <c r="G38" s="58">
        <f t="shared" ref="G38:G40" si="1">E38-C38</f>
        <v>2.7416</v>
      </c>
      <c r="H38" s="59">
        <f t="shared" ref="H38:H40" si="2">(F38/G38)*100</f>
        <v>32.440910417274594</v>
      </c>
      <c r="I38" s="12"/>
      <c r="J38" s="13"/>
    </row>
    <row r="39" spans="1:10" x14ac:dyDescent="0.25">
      <c r="A39" s="67">
        <v>22</v>
      </c>
      <c r="B39" s="57">
        <v>3</v>
      </c>
      <c r="C39" s="58">
        <v>15.047000000000001</v>
      </c>
      <c r="D39" s="58">
        <v>18.451000000000001</v>
      </c>
      <c r="E39" s="58">
        <v>17.577999999999999</v>
      </c>
      <c r="F39" s="57">
        <f t="shared" si="0"/>
        <v>0.87300000000000111</v>
      </c>
      <c r="G39" s="58">
        <f t="shared" si="1"/>
        <v>2.5309999999999988</v>
      </c>
      <c r="H39" s="59">
        <f t="shared" si="2"/>
        <v>34.492295535361578</v>
      </c>
      <c r="I39" s="12"/>
      <c r="J39" s="13"/>
    </row>
    <row r="40" spans="1:10" x14ac:dyDescent="0.25">
      <c r="A40" s="67">
        <v>16</v>
      </c>
      <c r="B40" s="57">
        <v>4</v>
      </c>
      <c r="C40" s="58">
        <v>10.452</v>
      </c>
      <c r="D40" s="58">
        <v>14.927</v>
      </c>
      <c r="E40" s="58">
        <v>13.757999999999999</v>
      </c>
      <c r="F40" s="57">
        <f t="shared" si="0"/>
        <v>1.1690000000000005</v>
      </c>
      <c r="G40" s="58">
        <f t="shared" si="1"/>
        <v>3.3059999999999992</v>
      </c>
      <c r="H40" s="59">
        <f t="shared" si="2"/>
        <v>35.359951603145817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13.092000000000001</v>
      </c>
      <c r="C45" s="62">
        <v>13.609</v>
      </c>
      <c r="D45" s="62">
        <v>13.507999999999999</v>
      </c>
      <c r="E45" s="62">
        <f>C45-D45</f>
        <v>0.10100000000000087</v>
      </c>
      <c r="F45" s="62">
        <f>D45-B45</f>
        <v>0.41599999999999859</v>
      </c>
      <c r="G45" s="27">
        <f>(E45/F45)*100</f>
        <v>24.278846153846445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2018-05-30T15:07:18Z</cp:lastPrinted>
  <dcterms:created xsi:type="dcterms:W3CDTF">2017-11-30T15:56:40Z</dcterms:created>
  <dcterms:modified xsi:type="dcterms:W3CDTF">2018-05-30T15:12:16Z</dcterms:modified>
</cp:coreProperties>
</file>