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<sst xmlns="http://schemas.openxmlformats.org/spreadsheetml/2006/main" count="97" uniqueCount="71">
  <si>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</si>
  <si>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</si>
  <si>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</si>
  <si>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</si>
  <si>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</si>
  <si>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</si>
  <si>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</si>
  <si>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</si>
  <si>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</si>
  <si>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</si>
  <si>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</si>
  <si>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</si>
  <si>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</si>
  <si>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</si>
  <si>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</si>
  <si>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</si>
  <si>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</si>
  <si>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</si>
  <si>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</si>
  <si>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</si>
  <si>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</si>
  <si>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</si>
  <si>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</si>
  <si>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</si>
  <si>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</si>
  <si>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</si>
  <si>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</si>
  <si>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</si>
  <si>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</si>
  <si>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</si>
  <si>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</si>
  <si>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</si>
  <si>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</si>
  <si>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</si>
  <si>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</si>
  <si>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</si>
  <si>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</si>
  <si>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</si>
  <si>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</si>
  <si>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</si>
  <si>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</si>
  <si>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</si>
  <si>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</si>
  <si>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</si>
  <si>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</si>
  <si>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</si>
  <si>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</si>
  <si>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</si>
  <si>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</si>
  <si>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</si>
  <si>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</si>
  <si>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</si>
  <si>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</si>
  <si>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</si>
  <si>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</si>
  <si>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</si>
  <si>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</si>
  <si>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</si>
  <si>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</si>
  <si>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</si>
  <si>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</si>
  <si>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</si>
  <si>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</si>
  <si>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</si>
  <si>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</si>
  <si>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</si>
  <si>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</si>
  <si>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</si>
  <si>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</si>
  <si>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ML - LIMO DE BAJA PLASTICIDAD CON ARENA</t>
  </si>
  <si>
    <t>4.80 -5.40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</si>
</sst>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96.420875789781235</c:v>
                </c:pt>
                <c:pt idx="8">
                  <c:v>95.456667031883427</c:v>
                </c:pt>
                <c:pt idx="9">
                  <c:v>94.299616522406041</c:v>
                </c:pt>
                <c:pt idx="10">
                  <c:v>92.564040758189989</c:v>
                </c:pt>
                <c:pt idx="11">
                  <c:v>89.671414484496552</c:v>
                </c:pt>
                <c:pt idx="12">
                  <c:v>86.393104707643985</c:v>
                </c:pt>
                <c:pt idx="13">
                  <c:v>79.836485153938867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30752"/>
        <c:axId val="255932288"/>
      </c:scatterChart>
      <c:valAx>
        <c:axId val="255930752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5932288"/>
        <c:crosses val="autoZero"/>
        <c:crossBetween val="midCat"/>
        <c:minorUnit val="10"/>
      </c:valAx>
      <c:valAx>
        <c:axId val="25593228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593075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21.291967700807536</c:v>
                </c:pt>
                <c:pt idx="1">
                  <c:v>24.989357173265205</c:v>
                </c:pt>
                <c:pt idx="2">
                  <c:v>27.884057971014474</c:v>
                </c:pt>
                <c:pt idx="3">
                  <c:v>31.767810026385124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50208"/>
        <c:axId val="255669760"/>
      </c:scatterChart>
      <c:valAx>
        <c:axId val="25595020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5669760"/>
        <c:crosses val="autoZero"/>
        <c:crossBetween val="midCat"/>
      </c:valAx>
      <c:valAx>
        <c:axId val="255669760"/>
        <c:scaling>
          <c:orientation val="minMax"/>
          <c:max val="32"/>
          <c:min val="2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595020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26.141190701234407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3.0194667641348083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02912"/>
        <c:axId val="255713664"/>
      </c:scatterChart>
      <c:valAx>
        <c:axId val="25570291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713664"/>
        <c:crosses val="autoZero"/>
        <c:crossBetween val="midCat"/>
        <c:majorUnit val="10"/>
        <c:minorUnit val="10"/>
      </c:valAx>
      <c:valAx>
        <c:axId val="25571366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70291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613834</xdr:colOff>
      <xdr:row>14</xdr:row>
      <xdr:rowOff>127000</xdr:rowOff>
    </xdr:from>
    <xdr:to>
      <xdr:col>1</xdr:col>
      <xdr:colOff>624418</xdr:colOff>
      <xdr:row>23</xdr:row>
      <xdr:rowOff>169334</xdr:rowOff>
    </xdr:to>
    <xdr:cxnSp macro="">
      <xdr:nvCxnSpPr>
        <xdr:cNvPr id="16" name="15 Conector recto"/>
        <xdr:cNvCxnSpPr/>
      </xdr:nvCxnSpPr>
      <xdr:spPr>
        <a:xfrm flipV="1">
          <a:off x="1587501" y="2804583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F61" sqref="F6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9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3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84.89</v>
      </c>
      <c r="C17" s="23">
        <v>453.4</v>
      </c>
      <c r="D17" s="23">
        <v>358.7</v>
      </c>
      <c r="E17" s="23">
        <f>C17-D17</f>
        <v>94.699999999999989</v>
      </c>
      <c r="F17" s="23">
        <f>D17-B17</f>
        <v>273.81</v>
      </c>
      <c r="G17" s="23">
        <f>(E17/F17)*100</f>
        <v>34.586026806909899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9.8000000000000007</v>
      </c>
      <c r="D31" s="26">
        <f t="shared" ref="D31" si="3">(C31*100)/$F$17</f>
        <v>3.5791242102187653</v>
      </c>
      <c r="E31" s="26">
        <f>E30+D31</f>
        <v>3.5791242102187653</v>
      </c>
      <c r="F31" s="26">
        <f>100-E31</f>
        <v>96.420875789781235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0.5</v>
      </c>
      <c r="D32" s="38">
        <f>(C32*$F$31)/$C$39</f>
        <v>0.96420875789781235</v>
      </c>
      <c r="E32" s="26">
        <f>D32</f>
        <v>0.96420875789781235</v>
      </c>
      <c r="F32" s="26">
        <f>$F$31-E32</f>
        <v>95.456667031883427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0.6</v>
      </c>
      <c r="D33" s="38">
        <f t="shared" ref="D33:D38" si="4">(C33*$F$31)/$C$39</f>
        <v>1.1570505094773749</v>
      </c>
      <c r="E33" s="26">
        <f t="shared" ref="E33:E38" si="5">E32+D33</f>
        <v>2.1212592673751871</v>
      </c>
      <c r="F33" s="26">
        <f t="shared" ref="F33:F38" si="6">$F$31-E33</f>
        <v>94.299616522406041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0.9</v>
      </c>
      <c r="D34" s="38">
        <f t="shared" si="4"/>
        <v>1.7355757642160623</v>
      </c>
      <c r="E34" s="26">
        <f t="shared" si="5"/>
        <v>3.8568350315912494</v>
      </c>
      <c r="F34" s="26">
        <f t="shared" si="6"/>
        <v>92.564040758189989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1.5</v>
      </c>
      <c r="D35" s="38">
        <f t="shared" si="4"/>
        <v>2.8926262736934372</v>
      </c>
      <c r="E35" s="26">
        <f t="shared" si="5"/>
        <v>6.7494613052846866</v>
      </c>
      <c r="F35" s="26">
        <f t="shared" si="6"/>
        <v>89.671414484496552</v>
      </c>
      <c r="G35" s="12"/>
      <c r="H35" s="30" t="s">
        <v>55</v>
      </c>
      <c r="I35" s="39">
        <f>E31</f>
        <v>3.5791242102187653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1.7</v>
      </c>
      <c r="D36" s="38">
        <f t="shared" si="4"/>
        <v>3.278309776852562</v>
      </c>
      <c r="E36" s="26">
        <f t="shared" si="5"/>
        <v>10.027771082137249</v>
      </c>
      <c r="F36" s="26">
        <f t="shared" si="6"/>
        <v>86.393104707643985</v>
      </c>
      <c r="G36" s="12"/>
      <c r="H36" s="30" t="s">
        <v>56</v>
      </c>
      <c r="I36" s="39">
        <f>100-I35-I37</f>
        <v>16.584390635842382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3.4</v>
      </c>
      <c r="D37" s="38">
        <f t="shared" si="4"/>
        <v>6.5566195537051239</v>
      </c>
      <c r="E37" s="26">
        <f t="shared" si="5"/>
        <v>16.584390635842375</v>
      </c>
      <c r="F37" s="26">
        <f t="shared" si="6"/>
        <v>79.836485153938867</v>
      </c>
      <c r="G37" s="12"/>
      <c r="H37" s="30" t="s">
        <v>57</v>
      </c>
      <c r="I37" s="39">
        <f>D38</f>
        <v>79.836485153938852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41.4</v>
      </c>
      <c r="D38" s="38">
        <f t="shared" si="4"/>
        <v>79.836485153938852</v>
      </c>
      <c r="E38" s="26">
        <f t="shared" si="5"/>
        <v>96.420875789781235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38" sqref="L3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285156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9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3</v>
      </c>
      <c r="C10" s="51" t="s">
        <v>4</v>
      </c>
      <c r="D10" s="52" t="str">
        <f>GRANULOMETRÍA!D10</f>
        <v>4.80 -5.40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-18.850000000000001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86.816999999999993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26.141190701234407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23.121723937099599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3.0194667641348083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30</v>
      </c>
      <c r="B37" s="57">
        <v>1</v>
      </c>
      <c r="C37" s="58">
        <v>8.3979999999999997</v>
      </c>
      <c r="D37" s="58">
        <v>11.252000000000001</v>
      </c>
      <c r="E37" s="58">
        <v>10.750999999999999</v>
      </c>
      <c r="F37" s="57">
        <f>D37-E37</f>
        <v>0.50100000000000122</v>
      </c>
      <c r="G37" s="58">
        <f>E37-C37</f>
        <v>2.3529999999999998</v>
      </c>
      <c r="H37" s="59">
        <f>(F37/G37)*100</f>
        <v>21.291967700807536</v>
      </c>
      <c r="I37" s="12"/>
      <c r="J37" s="18"/>
    </row>
    <row r="38" spans="1:10" x14ac:dyDescent="0.25">
      <c r="A38" s="67">
        <v>28</v>
      </c>
      <c r="B38" s="57">
        <v>2</v>
      </c>
      <c r="C38" s="58">
        <v>10.44</v>
      </c>
      <c r="D38" s="58">
        <v>13.375999999999999</v>
      </c>
      <c r="E38" s="58">
        <v>12.789</v>
      </c>
      <c r="F38" s="58">
        <f t="shared" ref="F38:F40" si="0">D38-E38</f>
        <v>0.58699999999999974</v>
      </c>
      <c r="G38" s="58">
        <f t="shared" ref="G38:G40" si="1">E38-C38</f>
        <v>2.3490000000000002</v>
      </c>
      <c r="H38" s="59">
        <f t="shared" ref="H38:H40" si="2">(F38/G38)*100</f>
        <v>24.989357173265205</v>
      </c>
      <c r="I38" s="12"/>
      <c r="J38" s="18"/>
    </row>
    <row r="39" spans="1:10" x14ac:dyDescent="0.25">
      <c r="A39" s="67">
        <v>24</v>
      </c>
      <c r="B39" s="57">
        <v>3</v>
      </c>
      <c r="C39" s="58">
        <v>7.883</v>
      </c>
      <c r="D39" s="58">
        <v>10.089</v>
      </c>
      <c r="E39" s="58">
        <v>9.6080000000000005</v>
      </c>
      <c r="F39" s="57">
        <f t="shared" si="0"/>
        <v>0.48099999999999987</v>
      </c>
      <c r="G39" s="58">
        <f t="shared" si="1"/>
        <v>1.7250000000000005</v>
      </c>
      <c r="H39" s="59">
        <f t="shared" si="2"/>
        <v>27.884057971014474</v>
      </c>
      <c r="I39" s="12"/>
      <c r="J39" s="18"/>
    </row>
    <row r="40" spans="1:10" x14ac:dyDescent="0.25">
      <c r="A40" s="67">
        <v>18</v>
      </c>
      <c r="B40" s="57">
        <v>4</v>
      </c>
      <c r="C40" s="58">
        <v>8.9369999999999994</v>
      </c>
      <c r="D40" s="58">
        <v>11.433999999999999</v>
      </c>
      <c r="E40" s="58">
        <v>10.832000000000001</v>
      </c>
      <c r="F40" s="57">
        <f t="shared" si="0"/>
        <v>0.60199999999999854</v>
      </c>
      <c r="G40" s="58">
        <f t="shared" si="1"/>
        <v>1.8950000000000014</v>
      </c>
      <c r="H40" s="59">
        <f t="shared" si="2"/>
        <v>31.767810026385124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8.9169999999999998</v>
      </c>
      <c r="C45" s="62">
        <v>11.031000000000001</v>
      </c>
      <c r="D45" s="62">
        <v>10.634</v>
      </c>
      <c r="E45" s="62">
        <f>C45-D45</f>
        <v>0.39700000000000024</v>
      </c>
      <c r="F45" s="62">
        <f>D45-B45</f>
        <v>1.7170000000000005</v>
      </c>
      <c r="G45" s="23">
        <f>(E45/F45)*100</f>
        <v>23.121723937099599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2017-12-29T00:34:46Z</cp:lastPrinted>
  <dcterms:created xsi:type="dcterms:W3CDTF">2017-11-30T15:56:40Z</dcterms:created>
  <dcterms:modified xsi:type="dcterms:W3CDTF">2017-12-29T00:34:52Z</dcterms:modified>
</cp:coreProperties>
</file>