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<sst xmlns="http://schemas.openxmlformats.org/spreadsheetml/2006/main" count="97" uniqueCount="71">
  <si>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</si>
  <si>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</si>
  <si>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</si>
  <si>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</si>
  <si>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</si>
  <si>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</si>
  <si>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</si>
  <si>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</si>
  <si>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</si>
  <si>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</si>
  <si>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</si>
  <si>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</si>
  <si>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</si>
  <si>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</si>
  <si>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</si>
  <si>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</si>
  <si>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</si>
  <si>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</si>
  <si>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</si>
  <si>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</si>
  <si>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</si>
  <si>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</si>
  <si>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</si>
  <si>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</si>
  <si>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</si>
  <si>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</si>
  <si>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</si>
  <si>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</si>
  <si>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</si>
  <si>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</si>
  <si>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</si>
  <si>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</si>
  <si>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</si>
  <si>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</si>
  <si>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</si>
  <si>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</si>
  <si>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</si>
  <si>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</si>
  <si>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</si>
  <si>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</si>
  <si>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</si>
  <si>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</si>
  <si>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</si>
  <si>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</si>
  <si>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</si>
  <si>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</si>
  <si>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</si>
  <si>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</si>
  <si>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</si>
  <si>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</si>
  <si>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</si>
  <si>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</si>
  <si>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</si>
  <si>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</si>
  <si>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</si>
  <si>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</si>
  <si>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</si>
  <si>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</si>
  <si>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</si>
  <si>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</si>
  <si>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</si>
  <si>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</si>
  <si>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</si>
  <si>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</si>
  <si>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</si>
  <si>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</si>
  <si>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</si>
  <si>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</si>
  <si>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</si>
  <si>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ML - LIMO ARENOSO DE BAJA PLASTICIDAD</t>
  </si>
  <si>
    <t>4.60 - 5.20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</si>
</sst>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99.4</c:v>
                </c:pt>
                <c:pt idx="9">
                  <c:v>98.4</c:v>
                </c:pt>
                <c:pt idx="10">
                  <c:v>94.8</c:v>
                </c:pt>
                <c:pt idx="11">
                  <c:v>89</c:v>
                </c:pt>
                <c:pt idx="12">
                  <c:v>81.2</c:v>
                </c:pt>
                <c:pt idx="13">
                  <c:v>64.8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12544"/>
        <c:axId val="169284736"/>
      </c:scatterChart>
      <c:valAx>
        <c:axId val="169212544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284736"/>
        <c:crosses val="autoZero"/>
        <c:crossBetween val="midCat"/>
        <c:minorUnit val="10"/>
      </c:valAx>
      <c:valAx>
        <c:axId val="16928473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21254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32</c:v>
                </c:pt>
                <c:pt idx="2">
                  <c:v>21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25.714285714285705</c:v>
                </c:pt>
                <c:pt idx="1">
                  <c:v>29.090051862329151</c:v>
                </c:pt>
                <c:pt idx="2">
                  <c:v>31.776447105788414</c:v>
                </c:pt>
                <c:pt idx="3">
                  <c:v>32.574525745257489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14944"/>
        <c:axId val="169317120"/>
      </c:scatterChart>
      <c:valAx>
        <c:axId val="16931494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9317120"/>
        <c:crosses val="autoZero"/>
        <c:crossBetween val="midCat"/>
      </c:valAx>
      <c:valAx>
        <c:axId val="169317120"/>
        <c:scaling>
          <c:orientation val="minMax"/>
          <c:max val="33"/>
          <c:min val="2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931494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29.90778418925807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4.121070902544794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46176"/>
        <c:axId val="169348480"/>
      </c:scatterChart>
      <c:valAx>
        <c:axId val="16934617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348480"/>
        <c:crosses val="autoZero"/>
        <c:crossBetween val="midCat"/>
        <c:majorUnit val="10"/>
        <c:minorUnit val="10"/>
      </c:valAx>
      <c:valAx>
        <c:axId val="16934848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34617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137583</xdr:rowOff>
    </xdr:from>
    <xdr:to>
      <xdr:col>1</xdr:col>
      <xdr:colOff>613834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76917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Q14" sqref="Q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43071</v>
      </c>
      <c r="I8" s="73"/>
      <c r="J8" s="93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8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21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95.2</v>
      </c>
      <c r="C17" s="23">
        <v>596.9</v>
      </c>
      <c r="D17" s="23">
        <v>489.5</v>
      </c>
      <c r="E17" s="23">
        <f>C17-D17</f>
        <v>107.39999999999998</v>
      </c>
      <c r="F17" s="23">
        <f>D17-B17</f>
        <v>394.3</v>
      </c>
      <c r="G17" s="23">
        <f>(E17/F17)*100</f>
        <v>27.238143545523709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0</v>
      </c>
      <c r="D31" s="26">
        <f t="shared" ref="D31" si="3">(C31*100)/$F$17</f>
        <v>0</v>
      </c>
      <c r="E31" s="26">
        <f>E30+D31</f>
        <v>0</v>
      </c>
      <c r="F31" s="26">
        <f>100-E31</f>
        <v>100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0.3</v>
      </c>
      <c r="D32" s="38">
        <f>(C32*$F$31)/$C$39</f>
        <v>0.6</v>
      </c>
      <c r="E32" s="26">
        <f>D32</f>
        <v>0.6</v>
      </c>
      <c r="F32" s="26">
        <f>$F$31-E32</f>
        <v>99.4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0.5</v>
      </c>
      <c r="D33" s="38">
        <f t="shared" ref="D33:D38" si="4">(C33*$F$31)/$C$39</f>
        <v>1</v>
      </c>
      <c r="E33" s="26">
        <f t="shared" ref="E33:E38" si="5">E32+D33</f>
        <v>1.6</v>
      </c>
      <c r="F33" s="26">
        <f t="shared" ref="F33:F38" si="6">$F$31-E33</f>
        <v>98.4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1.8</v>
      </c>
      <c r="D34" s="38">
        <f t="shared" si="4"/>
        <v>3.6</v>
      </c>
      <c r="E34" s="26">
        <f t="shared" si="5"/>
        <v>5.2</v>
      </c>
      <c r="F34" s="26">
        <f t="shared" si="6"/>
        <v>94.8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2.9</v>
      </c>
      <c r="D35" s="38">
        <f t="shared" si="4"/>
        <v>5.8</v>
      </c>
      <c r="E35" s="26">
        <f t="shared" si="5"/>
        <v>11</v>
      </c>
      <c r="F35" s="26">
        <f t="shared" si="6"/>
        <v>89</v>
      </c>
      <c r="G35" s="12"/>
      <c r="H35" s="30" t="s">
        <v>55</v>
      </c>
      <c r="I35" s="39">
        <f>E31</f>
        <v>0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3.9</v>
      </c>
      <c r="D36" s="38">
        <f t="shared" si="4"/>
        <v>7.8</v>
      </c>
      <c r="E36" s="26">
        <f t="shared" si="5"/>
        <v>18.8</v>
      </c>
      <c r="F36" s="26">
        <f t="shared" si="6"/>
        <v>81.2</v>
      </c>
      <c r="G36" s="12"/>
      <c r="H36" s="30" t="s">
        <v>56</v>
      </c>
      <c r="I36" s="39">
        <f>100-I35-I37</f>
        <v>35.200000000000003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8.1999999999999993</v>
      </c>
      <c r="D37" s="38">
        <f t="shared" si="4"/>
        <v>16.399999999999999</v>
      </c>
      <c r="E37" s="26">
        <f t="shared" si="5"/>
        <v>35.200000000000003</v>
      </c>
      <c r="F37" s="26">
        <f t="shared" si="6"/>
        <v>64.8</v>
      </c>
      <c r="G37" s="12"/>
      <c r="H37" s="30" t="s">
        <v>57</v>
      </c>
      <c r="I37" s="39">
        <f>D38</f>
        <v>64.8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32.4</v>
      </c>
      <c r="D38" s="38">
        <f t="shared" si="4"/>
        <v>64.8</v>
      </c>
      <c r="E38" s="26">
        <f t="shared" si="5"/>
        <v>100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6" sqref="L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PUENTE ATIRANTADO KM 30+191.48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43071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8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21</v>
      </c>
      <c r="C10" s="51" t="s">
        <v>4</v>
      </c>
      <c r="D10" s="52" t="str">
        <f>GRANULOMETRÍA!D10</f>
        <v>4.60 - 5.20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-9.1660000000000004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59.411999999999999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29.90778418925807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25.786713286713276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4.121070902544794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34</v>
      </c>
      <c r="B37" s="57">
        <v>1</v>
      </c>
      <c r="C37" s="58">
        <v>13.095000000000001</v>
      </c>
      <c r="D37" s="58">
        <v>16.702999999999999</v>
      </c>
      <c r="E37" s="58">
        <v>15.965</v>
      </c>
      <c r="F37" s="57">
        <f>D37-E37</f>
        <v>0.73799999999999955</v>
      </c>
      <c r="G37" s="58">
        <f>E37-C37</f>
        <v>2.8699999999999992</v>
      </c>
      <c r="H37" s="59">
        <f>(F37/G37)*100</f>
        <v>25.714285714285705</v>
      </c>
      <c r="I37" s="12"/>
      <c r="J37" s="18"/>
    </row>
    <row r="38" spans="1:10" x14ac:dyDescent="0.25">
      <c r="A38" s="67">
        <v>32</v>
      </c>
      <c r="B38" s="57">
        <v>2</v>
      </c>
      <c r="C38" s="58">
        <v>13.457000000000001</v>
      </c>
      <c r="D38" s="58">
        <v>16.195</v>
      </c>
      <c r="E38" s="58">
        <v>15.577999999999999</v>
      </c>
      <c r="F38" s="58">
        <f t="shared" ref="F38:F40" si="0">D38-E38</f>
        <v>0.61700000000000088</v>
      </c>
      <c r="G38" s="58">
        <f t="shared" ref="G38:G40" si="1">E38-C38</f>
        <v>2.1209999999999987</v>
      </c>
      <c r="H38" s="59">
        <f t="shared" ref="H38:H40" si="2">(F38/G38)*100</f>
        <v>29.090051862329151</v>
      </c>
      <c r="I38" s="12"/>
      <c r="J38" s="18"/>
    </row>
    <row r="39" spans="1:10" x14ac:dyDescent="0.25">
      <c r="A39" s="67">
        <v>21</v>
      </c>
      <c r="B39" s="57">
        <v>3</v>
      </c>
      <c r="C39" s="58">
        <v>13.529</v>
      </c>
      <c r="D39" s="58">
        <v>16.829999999999998</v>
      </c>
      <c r="E39" s="58">
        <v>16.033999999999999</v>
      </c>
      <c r="F39" s="58">
        <f t="shared" si="0"/>
        <v>0.79599999999999937</v>
      </c>
      <c r="G39" s="58">
        <f t="shared" si="1"/>
        <v>2.504999999999999</v>
      </c>
      <c r="H39" s="59">
        <f t="shared" si="2"/>
        <v>31.776447105788414</v>
      </c>
      <c r="I39" s="12"/>
      <c r="J39" s="18"/>
    </row>
    <row r="40" spans="1:10" x14ac:dyDescent="0.25">
      <c r="A40" s="67">
        <v>18</v>
      </c>
      <c r="B40" s="57">
        <v>4</v>
      </c>
      <c r="C40" s="58">
        <v>13.388999999999999</v>
      </c>
      <c r="D40" s="58">
        <v>15.835000000000001</v>
      </c>
      <c r="E40" s="58">
        <v>15.234</v>
      </c>
      <c r="F40" s="57">
        <f t="shared" si="0"/>
        <v>0.60100000000000087</v>
      </c>
      <c r="G40" s="58">
        <f t="shared" si="1"/>
        <v>1.8450000000000006</v>
      </c>
      <c r="H40" s="59">
        <f t="shared" si="2"/>
        <v>32.574525745257489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11.359</v>
      </c>
      <c r="C45" s="62">
        <v>12.798</v>
      </c>
      <c r="D45" s="62">
        <v>12.503</v>
      </c>
      <c r="E45" s="62">
        <f>C45-D45</f>
        <v>0.29499999999999993</v>
      </c>
      <c r="F45" s="62">
        <f>D45-B45</f>
        <v>1.1440000000000001</v>
      </c>
      <c r="G45" s="23">
        <f>(E45/F45)*100</f>
        <v>25.786713286713276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2017-12-29T01:42:07Z</cp:lastPrinted>
  <dcterms:created xsi:type="dcterms:W3CDTF">2017-11-30T15:56:40Z</dcterms:created>
  <dcterms:modified xsi:type="dcterms:W3CDTF">2017-12-29T01:42:11Z</dcterms:modified>
</cp:coreProperties>
</file>